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1,04,15" sheetId="1" r:id="rId1"/>
  </sheets>
  <definedNames/>
  <calcPr fullCalcOnLoad="1"/>
</workbook>
</file>

<file path=xl/sharedStrings.xml><?xml version="1.0" encoding="utf-8"?>
<sst xmlns="http://schemas.openxmlformats.org/spreadsheetml/2006/main" count="63" uniqueCount="55">
  <si>
    <t>ЗВЕДЕНИЙ ШТАТНИЙ РОЗПИС</t>
  </si>
  <si>
    <t>на 2015 рік</t>
  </si>
  <si>
    <t>по Національному технічному університету України "Київський  політехнічний інститут"</t>
  </si>
  <si>
    <t xml:space="preserve">  з 01 квітня  2015 року</t>
  </si>
  <si>
    <t>№пп</t>
  </si>
  <si>
    <t>Назва структурного підрозділу                        та посад</t>
  </si>
  <si>
    <t>Кількість штатних посад</t>
  </si>
  <si>
    <t>Разом  по  окладах ЄТС</t>
  </si>
  <si>
    <t>Надбавки по видам</t>
  </si>
  <si>
    <t>Доплати по видам</t>
  </si>
  <si>
    <t>Разом доплати та надбавки</t>
  </si>
  <si>
    <t>Фонд заробітної плати на місяць</t>
  </si>
  <si>
    <t>Фонд заробітної плати на2015 рік</t>
  </si>
  <si>
    <t>За почесне звання</t>
  </si>
  <si>
    <t xml:space="preserve">За складн. та напруж.  </t>
  </si>
  <si>
    <t>За вислугу років</t>
  </si>
  <si>
    <t>Інші .та бібл.</t>
  </si>
  <si>
    <t>За вчене звання</t>
  </si>
  <si>
    <t>За науковий  ступінь</t>
  </si>
  <si>
    <t>Інші</t>
  </si>
  <si>
    <t xml:space="preserve">    ЗАГАЛЬНИЙ   ФОНД</t>
  </si>
  <si>
    <t>АУП(ректор, проректори )</t>
  </si>
  <si>
    <t>Проректор по АГР</t>
  </si>
  <si>
    <t>АУП (декани та ін.)</t>
  </si>
  <si>
    <t>НПП</t>
  </si>
  <si>
    <t>Пед.працівники</t>
  </si>
  <si>
    <t>Спеціалісти</t>
  </si>
  <si>
    <t>Бібіотекарі</t>
  </si>
  <si>
    <t>Робітники</t>
  </si>
  <si>
    <t>РАЗОМ</t>
  </si>
  <si>
    <t>Індексація</t>
  </si>
  <si>
    <t>Оздоровлення</t>
  </si>
  <si>
    <t>На підвищення в ХП</t>
  </si>
  <si>
    <t xml:space="preserve"> Винагорода пед.прац.</t>
  </si>
  <si>
    <t xml:space="preserve"> Загальний фонд, усього:</t>
  </si>
  <si>
    <t>Ліміт січень-березень</t>
  </si>
  <si>
    <t>Разом на 2015 рік</t>
  </si>
  <si>
    <t>Ліміт на 2015 рік</t>
  </si>
  <si>
    <t xml:space="preserve">  СПЕЦІАЛЬНИЙ ФОНД</t>
  </si>
  <si>
    <t>АУП ( проректор)</t>
  </si>
  <si>
    <t>РАЗОМ:</t>
  </si>
  <si>
    <t>Погодинний фонд</t>
  </si>
  <si>
    <t>Щорічна винагорода</t>
  </si>
  <si>
    <t xml:space="preserve"> Надбавки,премії,мат.допомога</t>
  </si>
  <si>
    <r>
      <t>Н</t>
    </r>
    <r>
      <rPr>
        <sz val="11"/>
        <rFont val="Times New Roman"/>
        <family val="1"/>
      </rPr>
      <t xml:space="preserve">ерозподілений фонд </t>
    </r>
  </si>
  <si>
    <t>Спеціальний фонд, разом</t>
  </si>
  <si>
    <t>Видатки за січень - березень</t>
  </si>
  <si>
    <t>Усього спеціальний фонд</t>
  </si>
  <si>
    <t>Ліміт спецфонду на рік</t>
  </si>
  <si>
    <t>Разом по НТУУ "КПІ"</t>
  </si>
  <si>
    <t xml:space="preserve">Ректор     </t>
  </si>
  <si>
    <t>М. З. Згуровський</t>
  </si>
  <si>
    <t xml:space="preserve">  </t>
  </si>
  <si>
    <t>Головний бухгалтер</t>
  </si>
  <si>
    <t>Л.Г.Субботіна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</si>
</sst>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6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164" fontId="3" fillId="0" borderId="16" xfId="0" applyNumberFormat="1" applyFont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164" fontId="3" fillId="0" borderId="16" xfId="0" applyNumberFormat="1" applyFont="1" applyFill="1" applyBorder="1" applyAlignment="1">
      <alignment horizontal="center" wrapText="1"/>
    </xf>
    <xf numFmtId="164" fontId="3" fillId="0" borderId="17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8" xfId="0" applyFont="1" applyBorder="1" applyAlignment="1">
      <alignment/>
    </xf>
    <xf numFmtId="0" fontId="2" fillId="0" borderId="17" xfId="0" applyFont="1" applyFill="1" applyBorder="1" applyAlignment="1">
      <alignment horizontal="right"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0" xfId="0" applyFont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right"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164" fontId="3" fillId="0" borderId="23" xfId="0" applyNumberFormat="1" applyFont="1" applyBorder="1" applyAlignment="1">
      <alignment horizontal="center" wrapText="1"/>
    </xf>
    <xf numFmtId="164" fontId="8" fillId="0" borderId="23" xfId="0" applyNumberFormat="1" applyFont="1" applyBorder="1" applyAlignment="1">
      <alignment horizontal="center" wrapText="1"/>
    </xf>
    <xf numFmtId="164" fontId="9" fillId="0" borderId="23" xfId="0" applyNumberFormat="1" applyFont="1" applyBorder="1" applyAlignment="1">
      <alignment horizontal="center" wrapText="1"/>
    </xf>
    <xf numFmtId="1" fontId="3" fillId="0" borderId="24" xfId="0" applyNumberFormat="1" applyFont="1" applyFill="1" applyBorder="1" applyAlignment="1">
      <alignment horizontal="right" wrapText="1"/>
    </xf>
    <xf numFmtId="0" fontId="3" fillId="0" borderId="25" xfId="0" applyFont="1" applyBorder="1" applyAlignment="1">
      <alignment wrapText="1"/>
    </xf>
    <xf numFmtId="0" fontId="3" fillId="0" borderId="21" xfId="0" applyFont="1" applyFill="1" applyBorder="1" applyAlignment="1">
      <alignment horizontal="right" wrapText="1"/>
    </xf>
    <xf numFmtId="0" fontId="3" fillId="0" borderId="20" xfId="0" applyFont="1" applyBorder="1" applyAlignment="1">
      <alignment wrapText="1"/>
    </xf>
    <xf numFmtId="0" fontId="3" fillId="0" borderId="20" xfId="0" applyFont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6" xfId="0" applyFont="1" applyFill="1" applyBorder="1" applyAlignment="1" quotePrefix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10" fillId="0" borderId="0" xfId="0" applyFont="1" applyAlignment="1">
      <alignment/>
    </xf>
    <xf numFmtId="0" fontId="3" fillId="0" borderId="26" xfId="0" applyFont="1" applyFill="1" applyBorder="1" applyAlignment="1">
      <alignment wrapText="1"/>
    </xf>
    <xf numFmtId="0" fontId="7" fillId="0" borderId="16" xfId="0" applyFont="1" applyBorder="1" applyAlignment="1">
      <alignment wrapText="1"/>
    </xf>
    <xf numFmtId="0" fontId="3" fillId="0" borderId="16" xfId="0" applyFont="1" applyBorder="1" applyAlignment="1">
      <alignment/>
    </xf>
    <xf numFmtId="0" fontId="3" fillId="0" borderId="19" xfId="0" applyFont="1" applyBorder="1" applyAlignment="1">
      <alignment wrapText="1"/>
    </xf>
    <xf numFmtId="0" fontId="3" fillId="0" borderId="20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3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164" fontId="3" fillId="0" borderId="23" xfId="0" applyNumberFormat="1" applyFont="1" applyFill="1" applyBorder="1" applyAlignment="1">
      <alignment wrapText="1"/>
    </xf>
    <xf numFmtId="164" fontId="8" fillId="0" borderId="23" xfId="0" applyNumberFormat="1" applyFont="1" applyFill="1" applyBorder="1" applyAlignment="1">
      <alignment wrapText="1"/>
    </xf>
    <xf numFmtId="164" fontId="9" fillId="0" borderId="23" xfId="0" applyNumberFormat="1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28" xfId="0" applyFont="1" applyBorder="1" applyAlignment="1">
      <alignment/>
    </xf>
    <xf numFmtId="0" fontId="2" fillId="0" borderId="29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/>
    </xf>
    <xf numFmtId="0" fontId="2" fillId="0" borderId="2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view="pageBreakPreview" zoomScaleSheetLayoutView="100" zoomScalePageLayoutView="0" workbookViewId="0" topLeftCell="A1">
      <selection activeCell="S19" sqref="S19"/>
    </sheetView>
  </sheetViews>
  <sheetFormatPr defaultColWidth="9.00390625" defaultRowHeight="18" customHeight="1"/>
  <cols>
    <col min="1" max="1" width="3.00390625" style="2" customWidth="1"/>
    <col min="2" max="2" width="21.75390625" style="2" customWidth="1"/>
    <col min="3" max="3" width="6.75390625" style="2" customWidth="1"/>
    <col min="4" max="4" width="10.375" style="2" customWidth="1"/>
    <col min="5" max="5" width="8.875" style="2" customWidth="1"/>
    <col min="6" max="6" width="5.75390625" style="2" customWidth="1"/>
    <col min="7" max="7" width="9.625" style="2" customWidth="1"/>
    <col min="8" max="8" width="8.25390625" style="2" customWidth="1"/>
    <col min="9" max="9" width="9.75390625" style="2" customWidth="1"/>
    <col min="10" max="10" width="8.875" style="2" customWidth="1"/>
    <col min="11" max="11" width="8.375" style="2" customWidth="1"/>
    <col min="12" max="12" width="10.25390625" style="2" customWidth="1"/>
    <col min="13" max="13" width="10.125" style="2" customWidth="1"/>
    <col min="14" max="14" width="11.25390625" style="2" customWidth="1"/>
    <col min="15" max="16384" width="9.125" style="2" customWidth="1"/>
  </cols>
  <sheetData>
    <row r="1" spans="1:14" ht="18" customHeight="1">
      <c r="A1" s="1"/>
      <c r="B1" s="83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8" customHeight="1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19.5" customHeight="1">
      <c r="A3" s="84" t="s">
        <v>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ht="18" customHeight="1" thickBot="1">
      <c r="A4" s="83" t="s">
        <v>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ht="11.25" customHeight="1" hidden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1.25" customHeight="1" hidden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20.25" customHeight="1">
      <c r="A7" s="85" t="s">
        <v>4</v>
      </c>
      <c r="B7" s="75" t="s">
        <v>5</v>
      </c>
      <c r="C7" s="75" t="s">
        <v>6</v>
      </c>
      <c r="D7" s="75" t="s">
        <v>7</v>
      </c>
      <c r="E7" s="87" t="s">
        <v>8</v>
      </c>
      <c r="F7" s="87"/>
      <c r="G7" s="87"/>
      <c r="H7" s="87"/>
      <c r="I7" s="87" t="s">
        <v>9</v>
      </c>
      <c r="J7" s="87"/>
      <c r="K7" s="87"/>
      <c r="L7" s="75" t="s">
        <v>10</v>
      </c>
      <c r="M7" s="75" t="s">
        <v>11</v>
      </c>
      <c r="N7" s="77" t="s">
        <v>12</v>
      </c>
    </row>
    <row r="8" spans="1:14" ht="48.75" customHeight="1" thickBot="1">
      <c r="A8" s="86"/>
      <c r="B8" s="76"/>
      <c r="C8" s="76"/>
      <c r="D8" s="76"/>
      <c r="E8" s="3" t="s">
        <v>13</v>
      </c>
      <c r="F8" s="3" t="s">
        <v>14</v>
      </c>
      <c r="G8" s="4" t="s">
        <v>15</v>
      </c>
      <c r="H8" s="3" t="s">
        <v>16</v>
      </c>
      <c r="I8" s="3" t="s">
        <v>17</v>
      </c>
      <c r="J8" s="3" t="s">
        <v>18</v>
      </c>
      <c r="K8" s="3" t="s">
        <v>19</v>
      </c>
      <c r="L8" s="76"/>
      <c r="M8" s="76"/>
      <c r="N8" s="78"/>
    </row>
    <row r="9" spans="1:14" s="8" customFormat="1" ht="15" customHeight="1">
      <c r="A9" s="5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7">
        <v>14</v>
      </c>
    </row>
    <row r="10" spans="1:14" ht="15" customHeight="1">
      <c r="A10" s="79" t="s">
        <v>20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1"/>
    </row>
    <row r="11" spans="1:14" ht="15" customHeight="1">
      <c r="A11" s="9"/>
      <c r="B11" s="11" t="s">
        <v>21</v>
      </c>
      <c r="C11" s="10">
        <v>5</v>
      </c>
      <c r="D11" s="10">
        <v>35666</v>
      </c>
      <c r="E11" s="10">
        <v>7133</v>
      </c>
      <c r="F11" s="12">
        <v>2815.6</v>
      </c>
      <c r="G11" s="10">
        <v>10699</v>
      </c>
      <c r="H11" s="10"/>
      <c r="I11" s="10">
        <v>11770</v>
      </c>
      <c r="J11" s="10">
        <v>8916.5</v>
      </c>
      <c r="K11" s="10"/>
      <c r="L11" s="10">
        <v>41334</v>
      </c>
      <c r="M11" s="13">
        <f>D11+L11</f>
        <v>77000</v>
      </c>
      <c r="N11" s="14">
        <f>M11*9</f>
        <v>693000</v>
      </c>
    </row>
    <row r="12" spans="1:14" ht="15" customHeight="1">
      <c r="A12" s="9"/>
      <c r="B12" s="11" t="s">
        <v>22</v>
      </c>
      <c r="C12" s="10">
        <v>1</v>
      </c>
      <c r="D12" s="10">
        <v>6687</v>
      </c>
      <c r="E12" s="10">
        <v>1337.4</v>
      </c>
      <c r="F12" s="10"/>
      <c r="G12" s="10"/>
      <c r="H12" s="10"/>
      <c r="I12" s="10"/>
      <c r="J12" s="10"/>
      <c r="K12" s="10"/>
      <c r="L12" s="10">
        <f aca="true" t="shared" si="0" ref="L12:L18">E12+F12+G12+H12+I12+J12+K12</f>
        <v>1337.4</v>
      </c>
      <c r="M12" s="13">
        <f aca="true" t="shared" si="1" ref="M12:M18">D12+L12</f>
        <v>8024.4</v>
      </c>
      <c r="N12" s="14">
        <f>M12*9</f>
        <v>72219.59999999999</v>
      </c>
    </row>
    <row r="13" spans="1:14" ht="15" customHeight="1">
      <c r="A13" s="9"/>
      <c r="B13" s="11" t="s">
        <v>23</v>
      </c>
      <c r="C13" s="10">
        <v>25.5</v>
      </c>
      <c r="D13" s="10">
        <v>165083</v>
      </c>
      <c r="E13" s="10">
        <v>17535.8</v>
      </c>
      <c r="F13" s="10"/>
      <c r="G13" s="10">
        <v>45609.5</v>
      </c>
      <c r="H13" s="10"/>
      <c r="I13" s="10">
        <v>42722.2</v>
      </c>
      <c r="J13" s="10">
        <v>30264.2</v>
      </c>
      <c r="K13" s="10"/>
      <c r="L13" s="10">
        <f t="shared" si="0"/>
        <v>136131.7</v>
      </c>
      <c r="M13" s="13">
        <f>D13+L13</f>
        <v>301214.7</v>
      </c>
      <c r="N13" s="14">
        <v>2710932</v>
      </c>
    </row>
    <row r="14" spans="1:14" ht="15" customHeight="1">
      <c r="A14" s="9"/>
      <c r="B14" s="11" t="s">
        <v>24</v>
      </c>
      <c r="C14" s="10">
        <v>2360.2</v>
      </c>
      <c r="D14" s="10">
        <v>13084245.4</v>
      </c>
      <c r="E14" s="10">
        <v>70789.8</v>
      </c>
      <c r="F14" s="10"/>
      <c r="G14" s="10">
        <v>2652610</v>
      </c>
      <c r="H14" s="10"/>
      <c r="I14" s="10">
        <v>2167286</v>
      </c>
      <c r="J14" s="10">
        <v>1202660</v>
      </c>
      <c r="K14" s="10">
        <v>128595</v>
      </c>
      <c r="L14" s="10">
        <f t="shared" si="0"/>
        <v>6221940.8</v>
      </c>
      <c r="M14" s="13">
        <f t="shared" si="1"/>
        <v>19306186.2</v>
      </c>
      <c r="N14" s="14">
        <v>173755674</v>
      </c>
    </row>
    <row r="15" spans="1:14" ht="15" customHeight="1">
      <c r="A15" s="9"/>
      <c r="B15" s="11" t="s">
        <v>25</v>
      </c>
      <c r="C15" s="10">
        <v>322.6</v>
      </c>
      <c r="D15" s="10">
        <v>1010944</v>
      </c>
      <c r="E15" s="10"/>
      <c r="F15" s="10"/>
      <c r="G15" s="10">
        <v>200890.7</v>
      </c>
      <c r="H15" s="10">
        <v>7135</v>
      </c>
      <c r="I15" s="10"/>
      <c r="J15" s="10">
        <v>5599</v>
      </c>
      <c r="K15" s="10"/>
      <c r="L15" s="10">
        <f t="shared" si="0"/>
        <v>213624.7</v>
      </c>
      <c r="M15" s="13">
        <f t="shared" si="1"/>
        <v>1224568.7</v>
      </c>
      <c r="N15" s="14">
        <v>11021118</v>
      </c>
    </row>
    <row r="16" spans="1:14" ht="15" customHeight="1">
      <c r="A16" s="9"/>
      <c r="B16" s="15" t="s">
        <v>26</v>
      </c>
      <c r="C16" s="10">
        <v>2270</v>
      </c>
      <c r="D16" s="10">
        <v>5440878.4</v>
      </c>
      <c r="E16" s="10">
        <v>2460.8</v>
      </c>
      <c r="F16" s="10"/>
      <c r="G16" s="10"/>
      <c r="H16" s="10">
        <v>50431</v>
      </c>
      <c r="I16" s="10"/>
      <c r="J16" s="10"/>
      <c r="K16" s="10">
        <v>44348.5</v>
      </c>
      <c r="L16" s="10">
        <f t="shared" si="0"/>
        <v>97240.3</v>
      </c>
      <c r="M16" s="13">
        <f t="shared" si="1"/>
        <v>5538118.7</v>
      </c>
      <c r="N16" s="14">
        <v>49843068</v>
      </c>
    </row>
    <row r="17" spans="1:14" ht="15" customHeight="1">
      <c r="A17" s="9"/>
      <c r="B17" s="11" t="s">
        <v>27</v>
      </c>
      <c r="C17" s="10">
        <v>106</v>
      </c>
      <c r="D17" s="10">
        <v>344862</v>
      </c>
      <c r="E17" s="10">
        <v>879.2</v>
      </c>
      <c r="F17" s="10"/>
      <c r="G17" s="10">
        <v>76613.4</v>
      </c>
      <c r="H17" s="10">
        <v>172431</v>
      </c>
      <c r="I17" s="10"/>
      <c r="J17" s="10">
        <v>658</v>
      </c>
      <c r="K17" s="10">
        <v>926.4</v>
      </c>
      <c r="L17" s="10">
        <f t="shared" si="0"/>
        <v>251507.99999999997</v>
      </c>
      <c r="M17" s="13">
        <f t="shared" si="1"/>
        <v>596370</v>
      </c>
      <c r="N17" s="14">
        <v>5367330</v>
      </c>
    </row>
    <row r="18" spans="1:14" ht="15" customHeight="1">
      <c r="A18" s="9"/>
      <c r="B18" s="15" t="s">
        <v>28</v>
      </c>
      <c r="C18" s="10">
        <v>1209.5</v>
      </c>
      <c r="D18" s="10">
        <v>1941594</v>
      </c>
      <c r="E18" s="10"/>
      <c r="F18" s="10"/>
      <c r="G18" s="10"/>
      <c r="H18" s="10"/>
      <c r="I18" s="10"/>
      <c r="J18" s="10"/>
      <c r="K18" s="10">
        <v>21944</v>
      </c>
      <c r="L18" s="10">
        <f t="shared" si="0"/>
        <v>21944</v>
      </c>
      <c r="M18" s="13">
        <f t="shared" si="1"/>
        <v>1963538</v>
      </c>
      <c r="N18" s="14">
        <v>17642610</v>
      </c>
    </row>
    <row r="19" spans="1:15" ht="21" customHeight="1">
      <c r="A19" s="16"/>
      <c r="B19" s="17" t="s">
        <v>29</v>
      </c>
      <c r="C19" s="18">
        <v>6299.8</v>
      </c>
      <c r="D19" s="19">
        <f>SUM(D11:D18)</f>
        <v>22029959.8</v>
      </c>
      <c r="E19" s="19">
        <f>SUM(E11:E18)</f>
        <v>100136</v>
      </c>
      <c r="F19" s="19">
        <f aca="true" t="shared" si="2" ref="F19:K19">SUM(F11:F18)</f>
        <v>2815.6</v>
      </c>
      <c r="G19" s="19">
        <f t="shared" si="2"/>
        <v>2986422.6</v>
      </c>
      <c r="H19" s="19">
        <f t="shared" si="2"/>
        <v>229997</v>
      </c>
      <c r="I19" s="19">
        <f t="shared" si="2"/>
        <v>2221778.2</v>
      </c>
      <c r="J19" s="19">
        <f t="shared" si="2"/>
        <v>1248097.7</v>
      </c>
      <c r="K19" s="20">
        <f t="shared" si="2"/>
        <v>195813.9</v>
      </c>
      <c r="L19" s="20">
        <v>6985061</v>
      </c>
      <c r="M19" s="20">
        <v>29015020.8</v>
      </c>
      <c r="N19" s="21">
        <v>261105955</v>
      </c>
      <c r="O19" s="22"/>
    </row>
    <row r="20" spans="1:15" ht="15" customHeight="1">
      <c r="A20" s="16"/>
      <c r="B20" s="23" t="s">
        <v>30</v>
      </c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>
        <v>1353279</v>
      </c>
      <c r="N20" s="26">
        <v>14646030</v>
      </c>
      <c r="O20" s="22"/>
    </row>
    <row r="21" spans="1:15" ht="15" customHeight="1">
      <c r="A21" s="16"/>
      <c r="B21" s="15" t="s">
        <v>31</v>
      </c>
      <c r="C21" s="24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7">
        <v>14574257</v>
      </c>
      <c r="O21" s="22"/>
    </row>
    <row r="22" spans="1:15" ht="15" customHeight="1">
      <c r="A22" s="28"/>
      <c r="B22" s="29" t="s">
        <v>32</v>
      </c>
      <c r="C22" s="3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2">
        <v>1039400</v>
      </c>
      <c r="O22" s="22"/>
    </row>
    <row r="23" spans="1:15" ht="15" customHeight="1" thickBot="1">
      <c r="A23" s="28"/>
      <c r="B23" s="29" t="s">
        <v>33</v>
      </c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2">
        <v>1010944</v>
      </c>
      <c r="O23" s="22"/>
    </row>
    <row r="24" spans="1:15" ht="21" customHeight="1" thickBot="1">
      <c r="A24" s="33"/>
      <c r="B24" s="34" t="s">
        <v>34</v>
      </c>
      <c r="C24" s="35">
        <f>C19</f>
        <v>6299.8</v>
      </c>
      <c r="D24" s="35">
        <f aca="true" t="shared" si="3" ref="D24:L24">D19</f>
        <v>22029959.8</v>
      </c>
      <c r="E24" s="35">
        <f t="shared" si="3"/>
        <v>100136</v>
      </c>
      <c r="F24" s="36">
        <f t="shared" si="3"/>
        <v>2815.6</v>
      </c>
      <c r="G24" s="35">
        <f t="shared" si="3"/>
        <v>2986422.6</v>
      </c>
      <c r="H24" s="35">
        <f t="shared" si="3"/>
        <v>229997</v>
      </c>
      <c r="I24" s="35">
        <f t="shared" si="3"/>
        <v>2221778.2</v>
      </c>
      <c r="J24" s="37">
        <f t="shared" si="3"/>
        <v>1248097.7</v>
      </c>
      <c r="K24" s="35">
        <f t="shared" si="3"/>
        <v>195813.9</v>
      </c>
      <c r="L24" s="35">
        <f t="shared" si="3"/>
        <v>6985061</v>
      </c>
      <c r="M24" s="35">
        <v>30368300</v>
      </c>
      <c r="N24" s="38">
        <v>292376586</v>
      </c>
      <c r="O24" s="22"/>
    </row>
    <row r="25" spans="1:15" ht="16.5" customHeight="1">
      <c r="A25" s="39"/>
      <c r="B25" s="29" t="s">
        <v>35</v>
      </c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40">
        <v>87433454</v>
      </c>
      <c r="O25" s="22"/>
    </row>
    <row r="26" spans="1:15" ht="16.5" customHeight="1">
      <c r="A26" s="39"/>
      <c r="B26" s="29" t="s">
        <v>36</v>
      </c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40">
        <v>379810040</v>
      </c>
      <c r="O26" s="22"/>
    </row>
    <row r="27" spans="1:15" ht="21" customHeight="1">
      <c r="A27" s="39"/>
      <c r="B27" s="41" t="s">
        <v>37</v>
      </c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0">
        <v>379810040</v>
      </c>
      <c r="O27" s="22"/>
    </row>
    <row r="28" spans="1:14" s="8" customFormat="1" ht="15" customHeigh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</row>
    <row r="29" spans="1:14" ht="15" customHeight="1">
      <c r="A29" s="82" t="s">
        <v>38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1"/>
    </row>
    <row r="30" spans="1:14" ht="21" customHeight="1">
      <c r="A30" s="16"/>
      <c r="B30" s="11" t="s">
        <v>39</v>
      </c>
      <c r="C30" s="44">
        <v>1</v>
      </c>
      <c r="D30" s="44">
        <v>7059</v>
      </c>
      <c r="E30" s="44">
        <v>1412</v>
      </c>
      <c r="F30" s="44"/>
      <c r="G30" s="44">
        <v>2117</v>
      </c>
      <c r="H30" s="44"/>
      <c r="I30" s="44">
        <v>2329</v>
      </c>
      <c r="J30" s="15">
        <v>1765</v>
      </c>
      <c r="K30" s="15"/>
      <c r="L30" s="15">
        <f aca="true" t="shared" si="4" ref="L30:L36">SUM(E30:K30)</f>
        <v>7623</v>
      </c>
      <c r="M30" s="45">
        <f aca="true" t="shared" si="5" ref="M30:M36">D30+L30</f>
        <v>14682</v>
      </c>
      <c r="N30" s="46">
        <f>M30*9</f>
        <v>132138</v>
      </c>
    </row>
    <row r="31" spans="1:14" ht="21" customHeight="1">
      <c r="A31" s="16"/>
      <c r="B31" s="11" t="s">
        <v>23</v>
      </c>
      <c r="C31" s="44">
        <v>7</v>
      </c>
      <c r="D31" s="44">
        <v>40670</v>
      </c>
      <c r="E31" s="47">
        <v>2723.8</v>
      </c>
      <c r="F31" s="44"/>
      <c r="G31" s="44">
        <v>16738.7</v>
      </c>
      <c r="H31" s="44"/>
      <c r="I31" s="44">
        <v>4493.8</v>
      </c>
      <c r="J31" s="15">
        <v>5095</v>
      </c>
      <c r="K31" s="15"/>
      <c r="L31" s="15">
        <v>29051.3</v>
      </c>
      <c r="M31" s="45">
        <v>69721.3</v>
      </c>
      <c r="N31" s="46">
        <f aca="true" t="shared" si="6" ref="N31:N36">M31*9</f>
        <v>627491.7000000001</v>
      </c>
    </row>
    <row r="32" spans="1:14" ht="21" customHeight="1">
      <c r="A32" s="16"/>
      <c r="B32" s="11" t="s">
        <v>24</v>
      </c>
      <c r="C32" s="44">
        <v>45.04</v>
      </c>
      <c r="D32" s="44">
        <v>228812</v>
      </c>
      <c r="E32" s="44"/>
      <c r="F32" s="44"/>
      <c r="G32" s="44">
        <v>34644.7</v>
      </c>
      <c r="H32" s="44"/>
      <c r="I32" s="44">
        <v>15452</v>
      </c>
      <c r="J32" s="15">
        <v>10984</v>
      </c>
      <c r="K32" s="15"/>
      <c r="L32" s="15">
        <v>61080.7</v>
      </c>
      <c r="M32" s="45">
        <f t="shared" si="5"/>
        <v>289892.7</v>
      </c>
      <c r="N32" s="46">
        <f t="shared" si="6"/>
        <v>2609034.3000000003</v>
      </c>
    </row>
    <row r="33" spans="1:14" ht="21" customHeight="1">
      <c r="A33" s="16"/>
      <c r="B33" s="11" t="s">
        <v>25</v>
      </c>
      <c r="C33" s="44">
        <v>31</v>
      </c>
      <c r="D33" s="44">
        <v>87964</v>
      </c>
      <c r="E33" s="44"/>
      <c r="F33" s="44"/>
      <c r="G33" s="44">
        <v>7886</v>
      </c>
      <c r="H33" s="44"/>
      <c r="I33" s="44"/>
      <c r="J33" s="15"/>
      <c r="K33" s="15"/>
      <c r="L33" s="15">
        <f t="shared" si="4"/>
        <v>7886</v>
      </c>
      <c r="M33" s="45">
        <f t="shared" si="5"/>
        <v>95850</v>
      </c>
      <c r="N33" s="46">
        <f t="shared" si="6"/>
        <v>862650</v>
      </c>
    </row>
    <row r="34" spans="1:14" ht="21" customHeight="1">
      <c r="A34" s="16"/>
      <c r="B34" s="15" t="s">
        <v>26</v>
      </c>
      <c r="C34" s="44">
        <v>687.5</v>
      </c>
      <c r="D34" s="44">
        <v>1358606.5</v>
      </c>
      <c r="E34" s="44"/>
      <c r="F34" s="44"/>
      <c r="G34" s="44"/>
      <c r="H34" s="44"/>
      <c r="I34" s="44"/>
      <c r="J34" s="15"/>
      <c r="K34" s="15">
        <v>12863.2</v>
      </c>
      <c r="L34" s="15">
        <f t="shared" si="4"/>
        <v>12863.2</v>
      </c>
      <c r="M34" s="45">
        <f t="shared" si="5"/>
        <v>1371469.7</v>
      </c>
      <c r="N34" s="46">
        <f t="shared" si="6"/>
        <v>12343227.299999999</v>
      </c>
    </row>
    <row r="35" spans="1:14" ht="21" customHeight="1">
      <c r="A35" s="16"/>
      <c r="B35" s="11" t="s">
        <v>27</v>
      </c>
      <c r="C35" s="44">
        <v>0.5</v>
      </c>
      <c r="D35" s="44">
        <v>775.5</v>
      </c>
      <c r="E35" s="44"/>
      <c r="F35" s="44"/>
      <c r="G35" s="44">
        <v>233</v>
      </c>
      <c r="H35" s="44">
        <v>387.7</v>
      </c>
      <c r="I35" s="44"/>
      <c r="J35" s="15"/>
      <c r="K35" s="15"/>
      <c r="L35" s="15">
        <f t="shared" si="4"/>
        <v>620.7</v>
      </c>
      <c r="M35" s="45">
        <f t="shared" si="5"/>
        <v>1396.2</v>
      </c>
      <c r="N35" s="46">
        <f t="shared" si="6"/>
        <v>12565.800000000001</v>
      </c>
    </row>
    <row r="36" spans="1:14" ht="21" customHeight="1">
      <c r="A36" s="16"/>
      <c r="B36" s="15" t="s">
        <v>28</v>
      </c>
      <c r="C36" s="44">
        <v>377.8</v>
      </c>
      <c r="D36" s="44">
        <v>607668</v>
      </c>
      <c r="E36" s="44"/>
      <c r="F36" s="44"/>
      <c r="G36" s="44"/>
      <c r="H36" s="44">
        <v>34312.7</v>
      </c>
      <c r="I36" s="44"/>
      <c r="J36" s="15"/>
      <c r="K36" s="15">
        <v>7245</v>
      </c>
      <c r="L36" s="15">
        <f t="shared" si="4"/>
        <v>41557.7</v>
      </c>
      <c r="M36" s="45">
        <f t="shared" si="5"/>
        <v>649225.7</v>
      </c>
      <c r="N36" s="46">
        <f t="shared" si="6"/>
        <v>5843031.3</v>
      </c>
    </row>
    <row r="37" spans="1:14" s="51" customFormat="1" ht="21" customHeight="1">
      <c r="A37" s="48"/>
      <c r="B37" s="17" t="s">
        <v>40</v>
      </c>
      <c r="C37" s="49">
        <f>SUM(C30:C36)</f>
        <v>1149.84</v>
      </c>
      <c r="D37" s="49">
        <f aca="true" t="shared" si="7" ref="D37:K37">SUM(D30:D36)</f>
        <v>2331555</v>
      </c>
      <c r="E37" s="49">
        <f t="shared" si="7"/>
        <v>4135.8</v>
      </c>
      <c r="F37" s="49">
        <f t="shared" si="7"/>
        <v>0</v>
      </c>
      <c r="G37" s="49">
        <f t="shared" si="7"/>
        <v>61619.399999999994</v>
      </c>
      <c r="H37" s="49">
        <f t="shared" si="7"/>
        <v>34700.399999999994</v>
      </c>
      <c r="I37" s="49">
        <f t="shared" si="7"/>
        <v>22274.8</v>
      </c>
      <c r="J37" s="49">
        <f t="shared" si="7"/>
        <v>17844</v>
      </c>
      <c r="K37" s="49">
        <f t="shared" si="7"/>
        <v>20108.2</v>
      </c>
      <c r="L37" s="49">
        <v>160682.6</v>
      </c>
      <c r="M37" s="49">
        <v>2492237.6</v>
      </c>
      <c r="N37" s="50">
        <v>22430135</v>
      </c>
    </row>
    <row r="38" spans="1:14" s="51" customFormat="1" ht="16.5" customHeight="1">
      <c r="A38" s="48"/>
      <c r="B38" s="15" t="s">
        <v>41</v>
      </c>
      <c r="C38" s="49"/>
      <c r="D38" s="49"/>
      <c r="E38" s="49"/>
      <c r="F38" s="49"/>
      <c r="G38" s="49"/>
      <c r="H38" s="49"/>
      <c r="I38" s="49"/>
      <c r="J38" s="49"/>
      <c r="K38" s="49"/>
      <c r="L38" s="52"/>
      <c r="M38" s="45">
        <v>400000</v>
      </c>
      <c r="N38" s="46">
        <v>3600000</v>
      </c>
    </row>
    <row r="39" spans="1:14" s="51" customFormat="1" ht="17.25" customHeight="1">
      <c r="A39" s="48"/>
      <c r="B39" s="15" t="s">
        <v>42</v>
      </c>
      <c r="C39" s="49"/>
      <c r="D39" s="49"/>
      <c r="E39" s="49"/>
      <c r="F39" s="49"/>
      <c r="G39" s="49"/>
      <c r="H39" s="49"/>
      <c r="I39" s="49"/>
      <c r="J39" s="49"/>
      <c r="K39" s="49"/>
      <c r="L39" s="52"/>
      <c r="M39" s="45"/>
      <c r="N39" s="46">
        <v>88739</v>
      </c>
    </row>
    <row r="40" spans="1:14" s="51" customFormat="1" ht="16.5" customHeight="1">
      <c r="A40" s="48"/>
      <c r="B40" s="15" t="s">
        <v>30</v>
      </c>
      <c r="C40" s="49"/>
      <c r="D40" s="49"/>
      <c r="E40" s="49"/>
      <c r="F40" s="49"/>
      <c r="G40" s="49"/>
      <c r="H40" s="49"/>
      <c r="I40" s="49"/>
      <c r="J40" s="49"/>
      <c r="K40" s="49"/>
      <c r="L40" s="52"/>
      <c r="M40" s="45">
        <v>316500</v>
      </c>
      <c r="N40" s="46">
        <v>2848500</v>
      </c>
    </row>
    <row r="41" spans="1:14" s="51" customFormat="1" ht="15.75" customHeight="1">
      <c r="A41" s="48"/>
      <c r="B41" s="15" t="s">
        <v>31</v>
      </c>
      <c r="C41" s="49"/>
      <c r="D41" s="49"/>
      <c r="E41" s="49"/>
      <c r="F41" s="49"/>
      <c r="G41" s="49"/>
      <c r="H41" s="49"/>
      <c r="I41" s="49"/>
      <c r="J41" s="49"/>
      <c r="K41" s="49"/>
      <c r="L41" s="52"/>
      <c r="M41" s="45"/>
      <c r="N41" s="46">
        <v>860000</v>
      </c>
    </row>
    <row r="42" spans="1:14" s="51" customFormat="1" ht="18" customHeight="1">
      <c r="A42" s="48"/>
      <c r="B42" s="15" t="s">
        <v>43</v>
      </c>
      <c r="C42" s="49"/>
      <c r="D42" s="49"/>
      <c r="E42" s="49"/>
      <c r="F42" s="49"/>
      <c r="G42" s="49"/>
      <c r="H42" s="49"/>
      <c r="I42" s="49"/>
      <c r="J42" s="49"/>
      <c r="K42" s="49"/>
      <c r="L42" s="52"/>
      <c r="M42" s="45">
        <v>1791483</v>
      </c>
      <c r="N42" s="46">
        <v>16123347</v>
      </c>
    </row>
    <row r="43" spans="1:14" ht="17.25" customHeight="1">
      <c r="A43" s="16"/>
      <c r="B43" s="53" t="s">
        <v>44</v>
      </c>
      <c r="C43" s="44"/>
      <c r="D43" s="44"/>
      <c r="E43" s="44"/>
      <c r="F43" s="44"/>
      <c r="G43" s="44"/>
      <c r="H43" s="44"/>
      <c r="I43" s="44"/>
      <c r="J43" s="44"/>
      <c r="K43" s="44"/>
      <c r="L43" s="45"/>
      <c r="M43" s="45"/>
      <c r="N43" s="46">
        <v>2159078</v>
      </c>
    </row>
    <row r="44" spans="1:14" s="51" customFormat="1" ht="21" customHeight="1">
      <c r="A44" s="48"/>
      <c r="B44" s="54" t="s">
        <v>45</v>
      </c>
      <c r="C44" s="49">
        <f>C37+C43</f>
        <v>1149.84</v>
      </c>
      <c r="D44" s="49">
        <f>D37+D43</f>
        <v>2331555</v>
      </c>
      <c r="E44" s="49">
        <f>E37+E43</f>
        <v>4135.8</v>
      </c>
      <c r="F44" s="49">
        <f>F37+F43</f>
        <v>0</v>
      </c>
      <c r="G44" s="49">
        <f>G37+G43</f>
        <v>61619.399999999994</v>
      </c>
      <c r="H44" s="49">
        <v>34312.7</v>
      </c>
      <c r="I44" s="49">
        <v>15696.7</v>
      </c>
      <c r="J44" s="49">
        <f>J37+J43</f>
        <v>17844</v>
      </c>
      <c r="K44" s="49">
        <f>K37+K43</f>
        <v>20108.2</v>
      </c>
      <c r="L44" s="49">
        <f>L37+L43</f>
        <v>160682.6</v>
      </c>
      <c r="M44" s="49">
        <v>5000220</v>
      </c>
      <c r="N44" s="50">
        <v>48109798</v>
      </c>
    </row>
    <row r="45" spans="1:14" s="51" customFormat="1" ht="21" customHeight="1">
      <c r="A45" s="55"/>
      <c r="B45" s="29" t="s">
        <v>46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7"/>
      <c r="N45" s="58">
        <v>9890202</v>
      </c>
    </row>
    <row r="46" spans="1:14" s="51" customFormat="1" ht="21" customHeight="1">
      <c r="A46" s="55"/>
      <c r="B46" s="29" t="s">
        <v>47</v>
      </c>
      <c r="C46" s="56">
        <v>1149.8</v>
      </c>
      <c r="D46" s="56"/>
      <c r="E46" s="56"/>
      <c r="F46" s="56"/>
      <c r="G46" s="56"/>
      <c r="H46" s="56"/>
      <c r="I46" s="56"/>
      <c r="J46" s="56"/>
      <c r="K46" s="56"/>
      <c r="L46" s="56"/>
      <c r="M46" s="57">
        <v>5000220</v>
      </c>
      <c r="N46" s="59">
        <v>58000000</v>
      </c>
    </row>
    <row r="47" spans="1:14" ht="21" customHeight="1" thickBot="1">
      <c r="A47" s="28"/>
      <c r="B47" s="29" t="s">
        <v>48</v>
      </c>
      <c r="C47" s="60"/>
      <c r="D47" s="60"/>
      <c r="E47" s="60"/>
      <c r="F47" s="60"/>
      <c r="G47" s="60"/>
      <c r="H47" s="60"/>
      <c r="I47" s="60"/>
      <c r="J47" s="29"/>
      <c r="K47" s="29"/>
      <c r="L47" s="29"/>
      <c r="M47" s="61"/>
      <c r="N47" s="62">
        <v>58000000</v>
      </c>
    </row>
    <row r="48" spans="1:14" ht="21" customHeight="1" thickBot="1">
      <c r="A48" s="63"/>
      <c r="B48" s="34" t="s">
        <v>49</v>
      </c>
      <c r="C48" s="64">
        <f aca="true" t="shared" si="8" ref="C48:L48">C24+C44</f>
        <v>7449.64</v>
      </c>
      <c r="D48" s="64">
        <f t="shared" si="8"/>
        <v>24361514.8</v>
      </c>
      <c r="E48" s="64">
        <f t="shared" si="8"/>
        <v>104271.8</v>
      </c>
      <c r="F48" s="65">
        <f t="shared" si="8"/>
        <v>2815.6</v>
      </c>
      <c r="G48" s="64">
        <f t="shared" si="8"/>
        <v>3048042</v>
      </c>
      <c r="H48" s="64">
        <f t="shared" si="8"/>
        <v>264309.7</v>
      </c>
      <c r="I48" s="64">
        <f t="shared" si="8"/>
        <v>2237474.9000000004</v>
      </c>
      <c r="J48" s="66">
        <f t="shared" si="8"/>
        <v>1265941.7</v>
      </c>
      <c r="K48" s="64">
        <f t="shared" si="8"/>
        <v>215922.1</v>
      </c>
      <c r="L48" s="64">
        <f t="shared" si="8"/>
        <v>7145743.6</v>
      </c>
      <c r="M48" s="64">
        <v>35368520</v>
      </c>
      <c r="N48" s="64">
        <v>437810040</v>
      </c>
    </row>
    <row r="49" spans="1:14" ht="18" customHeight="1">
      <c r="A49" s="23"/>
      <c r="B49" s="67"/>
      <c r="C49" s="68"/>
      <c r="D49" s="68"/>
      <c r="E49" s="68"/>
      <c r="F49" s="68"/>
      <c r="G49" s="68"/>
      <c r="H49" s="68"/>
      <c r="I49" s="68"/>
      <c r="J49" s="23"/>
      <c r="K49" s="23"/>
      <c r="L49" s="23"/>
      <c r="M49" s="23"/>
      <c r="N49" s="69"/>
    </row>
    <row r="50" spans="1:14" ht="18" customHeight="1">
      <c r="A50" s="23"/>
      <c r="B50" s="67"/>
      <c r="C50" s="70"/>
      <c r="D50" s="71" t="s">
        <v>50</v>
      </c>
      <c r="E50" s="70"/>
      <c r="F50" s="72"/>
      <c r="G50" s="72"/>
      <c r="H50" s="70"/>
      <c r="I50" s="71" t="s">
        <v>51</v>
      </c>
      <c r="J50" s="71"/>
      <c r="K50" s="23"/>
      <c r="L50" s="23"/>
      <c r="M50" s="23"/>
      <c r="N50" s="69" t="s">
        <v>52</v>
      </c>
    </row>
    <row r="51" spans="1:14" ht="18" customHeight="1">
      <c r="A51" s="23"/>
      <c r="B51" s="23"/>
      <c r="C51" s="71"/>
      <c r="D51" s="73"/>
      <c r="E51" s="71"/>
      <c r="F51" s="71"/>
      <c r="G51" s="71"/>
      <c r="H51" s="71"/>
      <c r="I51" s="73"/>
      <c r="J51" s="71"/>
      <c r="K51" s="23"/>
      <c r="L51" s="23"/>
      <c r="M51" s="23"/>
      <c r="N51" s="1"/>
    </row>
    <row r="52" spans="1:14" ht="18" customHeight="1">
      <c r="A52" s="1"/>
      <c r="B52" s="1"/>
      <c r="C52" s="73"/>
      <c r="D52" s="73" t="s">
        <v>53</v>
      </c>
      <c r="E52" s="73"/>
      <c r="F52" s="74"/>
      <c r="G52" s="74"/>
      <c r="H52" s="73"/>
      <c r="I52" s="73" t="s">
        <v>54</v>
      </c>
      <c r="J52" s="73"/>
      <c r="K52" s="1"/>
      <c r="L52" s="1"/>
      <c r="M52" s="1"/>
      <c r="N52" s="1"/>
    </row>
  </sheetData>
  <sheetProtection/>
  <mergeCells count="15">
    <mergeCell ref="B7:B8"/>
    <mergeCell ref="C7:C8"/>
    <mergeCell ref="D7:D8"/>
    <mergeCell ref="E7:H7"/>
    <mergeCell ref="I7:K7"/>
    <mergeCell ref="L7:L8"/>
    <mergeCell ref="M7:M8"/>
    <mergeCell ref="N7:N8"/>
    <mergeCell ref="A10:N10"/>
    <mergeCell ref="A29:N29"/>
    <mergeCell ref="B1:N1"/>
    <mergeCell ref="A2:N2"/>
    <mergeCell ref="A3:N3"/>
    <mergeCell ref="A4:N4"/>
    <mergeCell ref="A7:A8"/>
  </mergeCells>
  <printOptions/>
  <pageMargins left="0.75" right="0.75" top="1" bottom="1" header="0.5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123</cp:lastModifiedBy>
  <dcterms:created xsi:type="dcterms:W3CDTF">2015-07-20T07:57:41Z</dcterms:created>
  <dcterms:modified xsi:type="dcterms:W3CDTF">2015-07-20T08:04:46Z</dcterms:modified>
  <cp:category/>
  <cp:version/>
  <cp:contentType/>
  <cp:contentStatus/>
</cp:coreProperties>
</file>